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6"/>
  <workbookPr/>
  <mc:AlternateContent xmlns:mc="http://schemas.openxmlformats.org/markup-compatibility/2006">
    <mc:Choice Requires="x15">
      <x15ac:absPath xmlns:x15ac="http://schemas.microsoft.com/office/spreadsheetml/2010/11/ac" url="C:\Users\mila\Desktop\"/>
    </mc:Choice>
  </mc:AlternateContent>
  <xr:revisionPtr revIDLastSave="0" documentId="11_AA65662981F6ED93C3D566FECB221D6E7BDFCF92" xr6:coauthVersionLast="46" xr6:coauthVersionMax="46" xr10:uidLastSave="{00000000-0000-0000-0000-000000000000}"/>
  <bookViews>
    <workbookView xWindow="0" yWindow="0" windowWidth="23040" windowHeight="8616" firstSheet="2" activeTab="2" xr2:uid="{00000000-000D-0000-FFFF-FFFF00000000}"/>
  </bookViews>
  <sheets>
    <sheet name="18.09.2020" sheetId="2" r:id="rId1"/>
    <sheet name="20.10.2020" sheetId="1" r:id="rId2"/>
    <sheet name="13.01.2021" sheetId="3" r:id="rId3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C25" i="3"/>
  <c r="C24" i="3"/>
  <c r="C23" i="3"/>
  <c r="C22" i="3"/>
  <c r="C21" i="3"/>
  <c r="C20" i="3"/>
  <c r="C18" i="3"/>
  <c r="C17" i="3"/>
  <c r="C16" i="3"/>
  <c r="C15" i="3"/>
  <c r="C14" i="3"/>
  <c r="D20" i="3" l="1"/>
  <c r="D23" i="3"/>
  <c r="D17" i="3"/>
  <c r="D14" i="3"/>
  <c r="D17" i="2"/>
  <c r="D14" i="1" l="1"/>
  <c r="D17" i="1" l="1"/>
</calcChain>
</file>

<file path=xl/sharedStrings.xml><?xml version="1.0" encoding="utf-8"?>
<sst xmlns="http://schemas.openxmlformats.org/spreadsheetml/2006/main" count="204" uniqueCount="76">
  <si>
    <t xml:space="preserve">   Protokol o zkoušce:</t>
  </si>
  <si>
    <t xml:space="preserve">Pevnost v tahu povrchových vrstev  - přídržnost </t>
  </si>
  <si>
    <t xml:space="preserve">   Dle normy:</t>
  </si>
  <si>
    <t>ČSN EN ISO 4624</t>
  </si>
  <si>
    <t xml:space="preserve">   Ze dne:</t>
  </si>
  <si>
    <t xml:space="preserve">  Objednatel:</t>
  </si>
  <si>
    <t>Značky Morava, s.r.o.</t>
  </si>
  <si>
    <t xml:space="preserve">  Zakázka/projekt: </t>
  </si>
  <si>
    <t>XXX</t>
  </si>
  <si>
    <t xml:space="preserve">   Pořad. číslo: 001</t>
  </si>
  <si>
    <t xml:space="preserve">  Výsledky laboratorních zkoušek:</t>
  </si>
  <si>
    <t>Označení vzorku</t>
  </si>
  <si>
    <t>Datum výroby</t>
  </si>
  <si>
    <t>Rti</t>
  </si>
  <si>
    <t>Průměrná</t>
  </si>
  <si>
    <t xml:space="preserve">Způsob porušení </t>
  </si>
  <si>
    <t xml:space="preserve">Název lepidla pro </t>
  </si>
  <si>
    <t>Poznámka</t>
  </si>
  <si>
    <r>
      <t>[</t>
    </r>
    <r>
      <rPr>
        <sz val="10"/>
        <color theme="1"/>
        <rFont val="Calibri"/>
        <family val="2"/>
        <charset val="238"/>
      </rPr>
      <t>MPa</t>
    </r>
    <r>
      <rPr>
        <sz val="10"/>
        <color theme="1"/>
        <rFont val="Calibri"/>
        <family val="2"/>
        <charset val="238"/>
        <scheme val="minor"/>
      </rPr>
      <t>]</t>
    </r>
  </si>
  <si>
    <t>přilepení terče</t>
  </si>
  <si>
    <t>O-1</t>
  </si>
  <si>
    <t>?</t>
  </si>
  <si>
    <t xml:space="preserve"> -</t>
  </si>
  <si>
    <t>100% spoj lepidlo/terč</t>
  </si>
  <si>
    <t>Sikadur -30 Normal</t>
  </si>
  <si>
    <t>S páskou</t>
  </si>
  <si>
    <t>O-2</t>
  </si>
  <si>
    <t>O-3</t>
  </si>
  <si>
    <t>Bez pásky</t>
  </si>
  <si>
    <t>O-4</t>
  </si>
  <si>
    <t>TYREGRIP</t>
  </si>
  <si>
    <t>O-5</t>
  </si>
  <si>
    <t>85% beton 15% lepidlo</t>
  </si>
  <si>
    <t>O-6</t>
  </si>
  <si>
    <t xml:space="preserve">100% spoj posyp/beton </t>
  </si>
  <si>
    <t xml:space="preserve"> Pozn.:     </t>
  </si>
  <si>
    <t>Vysvětlívky:</t>
  </si>
  <si>
    <t>Rt - maximální dosažená přídržnost na terči Ø 50 mm</t>
  </si>
  <si>
    <t xml:space="preserve">  Vypracoval:</t>
  </si>
  <si>
    <t>Ing. David Bujdoš</t>
  </si>
  <si>
    <t xml:space="preserve">Podpis: </t>
  </si>
  <si>
    <t xml:space="preserve">  Vedoucí katedry: </t>
  </si>
  <si>
    <t xml:space="preserve">doc. Ing. Vlastimil Bílek, Ph.D. </t>
  </si>
  <si>
    <r>
      <rPr>
        <sz val="11"/>
        <color theme="1"/>
        <rFont val="Calibri"/>
        <family val="2"/>
        <charset val="238"/>
        <scheme val="minor"/>
      </rPr>
      <t xml:space="preserve">Podpis: </t>
    </r>
  </si>
  <si>
    <t xml:space="preserve">  Kontakt: Ing. David Bujdoš, +420 597 321 950, david.bujdos@vsb.cz</t>
  </si>
  <si>
    <t xml:space="preserve">  Adresa: Ludvíka Podéště 1275/17, 708 00 Ostrava-Poruba</t>
  </si>
  <si>
    <t xml:space="preserve">   Pořad. číslo: 002</t>
  </si>
  <si>
    <t>ASF 1</t>
  </si>
  <si>
    <t>-</t>
  </si>
  <si>
    <t>100% podklad. materiál</t>
  </si>
  <si>
    <t>BET 1</t>
  </si>
  <si>
    <t>85% spoj 15% podklad</t>
  </si>
  <si>
    <t>BET 2</t>
  </si>
  <si>
    <t>50% spoj 50%podklad</t>
  </si>
  <si>
    <t>BET 3</t>
  </si>
  <si>
    <t>100% spoj terč/lepidlo</t>
  </si>
  <si>
    <t>Rti - maximální dosažená přídržnost na terči Ø 50 mm</t>
  </si>
  <si>
    <t xml:space="preserve">   Pořad. číslo: 003</t>
  </si>
  <si>
    <t>ČN 1</t>
  </si>
  <si>
    <t>100% kontakt terč/lepidlo</t>
  </si>
  <si>
    <t>ČN 2</t>
  </si>
  <si>
    <t>100% kontakt lepidlo/beton</t>
  </si>
  <si>
    <t>ČN 3</t>
  </si>
  <si>
    <t>MN 1</t>
  </si>
  <si>
    <t>MN 2</t>
  </si>
  <si>
    <t>MN 3</t>
  </si>
  <si>
    <t>MR(1) 1</t>
  </si>
  <si>
    <t>100% beton</t>
  </si>
  <si>
    <t>MR(1) 2</t>
  </si>
  <si>
    <t>MR(1) 3</t>
  </si>
  <si>
    <t>MR(2) 1</t>
  </si>
  <si>
    <t>MR(2) 2</t>
  </si>
  <si>
    <t>MR(2) 3</t>
  </si>
  <si>
    <t>ČN - červený nový</t>
  </si>
  <si>
    <t>MN - modrý nový</t>
  </si>
  <si>
    <t>MR - modrý recyklovaný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</si>
</sst>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7" xfId="0" applyBorder="1"/>
    <xf numFmtId="0" fontId="4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0" fillId="0" borderId="14" xfId="0" applyBorder="1"/>
    <xf numFmtId="0" fontId="0" fillId="0" borderId="12" xfId="0" applyBorder="1"/>
    <xf numFmtId="0" fontId="0" fillId="0" borderId="13" xfId="0" applyBorder="1"/>
    <xf numFmtId="164" fontId="7" fillId="0" borderId="13" xfId="0" applyNumberFormat="1" applyFont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4" fillId="0" borderId="2" xfId="0" applyFont="1" applyBorder="1"/>
    <xf numFmtId="0" fontId="0" fillId="0" borderId="1" xfId="0" applyFont="1" applyBorder="1" applyAlignment="1">
      <alignment vertic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4" fillId="0" borderId="4" xfId="0" applyFont="1" applyBorder="1"/>
    <xf numFmtId="0" fontId="4" fillId="0" borderId="0" xfId="0" applyFont="1" applyBorder="1"/>
    <xf numFmtId="0" fontId="1" fillId="0" borderId="0" xfId="0" applyFont="1" applyBorder="1"/>
    <xf numFmtId="0" fontId="0" fillId="0" borderId="4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Border="1"/>
    <xf numFmtId="0" fontId="4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0" fillId="0" borderId="9" xfId="0" applyFill="1" applyBorder="1" applyAlignment="1">
      <alignment horizontal="center" vertical="center"/>
    </xf>
    <xf numFmtId="165" fontId="0" fillId="0" borderId="9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5" fontId="0" fillId="2" borderId="9" xfId="0" applyNumberFormat="1" applyFill="1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/>
    </xf>
    <xf numFmtId="164" fontId="0" fillId="2" borderId="9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65" fontId="0" fillId="2" borderId="13" xfId="0" applyNumberFormat="1" applyFill="1" applyBorder="1" applyAlignment="1">
      <alignment horizontal="center" vertical="center"/>
    </xf>
    <xf numFmtId="164" fontId="0" fillId="2" borderId="13" xfId="0" applyNumberFormat="1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14" fontId="0" fillId="0" borderId="0" xfId="0" applyNumberFormat="1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2" fontId="1" fillId="0" borderId="16" xfId="0" applyNumberFormat="1" applyFont="1" applyFill="1" applyBorder="1" applyAlignment="1">
      <alignment horizontal="center" vertical="center"/>
    </xf>
    <xf numFmtId="2" fontId="1" fillId="0" borderId="23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5</xdr:col>
      <xdr:colOff>1133974</xdr:colOff>
      <xdr:row>4</xdr:row>
      <xdr:rowOff>2388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61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5</xdr:col>
      <xdr:colOff>1133974</xdr:colOff>
      <xdr:row>4</xdr:row>
      <xdr:rowOff>2388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61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7284</xdr:colOff>
      <xdr:row>0</xdr:row>
      <xdr:rowOff>231403</xdr:rowOff>
    </xdr:from>
    <xdr:to>
      <xdr:col>5</xdr:col>
      <xdr:colOff>1010149</xdr:colOff>
      <xdr:row>4</xdr:row>
      <xdr:rowOff>2388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6" b="14972"/>
        <a:stretch/>
      </xdr:blipFill>
      <xdr:spPr>
        <a:xfrm>
          <a:off x="7284" y="231403"/>
          <a:ext cx="5203390" cy="761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showGridLines="0" view="pageBreakPreview" zoomScaleNormal="85" zoomScaleSheetLayoutView="100" workbookViewId="0">
      <selection activeCell="O26" sqref="O26"/>
    </sheetView>
  </sheetViews>
  <sheetFormatPr defaultRowHeight="14.45"/>
  <cols>
    <col min="1" max="2" width="9.7109375" customWidth="1"/>
    <col min="3" max="4" width="9.28515625" customWidth="1"/>
    <col min="5" max="5" width="23.140625" customWidth="1"/>
    <col min="6" max="6" width="18.42578125" customWidth="1"/>
    <col min="7" max="7" width="11.7109375" customWidth="1"/>
  </cols>
  <sheetData>
    <row r="1" spans="1:7" ht="20.100000000000001" customHeight="1">
      <c r="A1" s="1"/>
      <c r="B1" s="2"/>
      <c r="C1" s="2"/>
      <c r="D1" s="2"/>
      <c r="E1" s="2"/>
      <c r="F1" s="2"/>
      <c r="G1" s="3"/>
    </row>
    <row r="2" spans="1:7" ht="20.100000000000001" customHeight="1">
      <c r="A2" s="4"/>
      <c r="B2" s="5"/>
      <c r="C2" s="5"/>
      <c r="D2" s="5"/>
      <c r="E2" s="5"/>
      <c r="F2" s="5"/>
      <c r="G2" s="6"/>
    </row>
    <row r="3" spans="1:7" ht="20.100000000000001" customHeight="1">
      <c r="A3" s="88"/>
      <c r="B3" s="89"/>
      <c r="C3" s="90"/>
      <c r="D3" s="90"/>
      <c r="E3" s="90"/>
      <c r="F3" s="90"/>
      <c r="G3" s="91"/>
    </row>
    <row r="4" spans="1:7" ht="20.100000000000001" customHeight="1">
      <c r="A4" s="88"/>
      <c r="B4" s="89"/>
      <c r="C4" s="89"/>
      <c r="D4" s="89"/>
      <c r="E4" s="89"/>
      <c r="F4" s="89"/>
      <c r="G4" s="92"/>
    </row>
    <row r="5" spans="1:7" ht="20.100000000000001" customHeight="1" thickBot="1">
      <c r="A5" s="4"/>
      <c r="B5" s="5"/>
      <c r="C5" s="5"/>
      <c r="D5" s="5"/>
      <c r="E5" s="5"/>
      <c r="F5" s="5"/>
      <c r="G5" s="6"/>
    </row>
    <row r="6" spans="1:7" ht="20.100000000000001" customHeight="1">
      <c r="A6" s="7" t="s">
        <v>0</v>
      </c>
      <c r="B6" s="8"/>
      <c r="C6" s="8"/>
      <c r="D6" s="93" t="s">
        <v>1</v>
      </c>
      <c r="E6" s="93"/>
      <c r="F6" s="93"/>
      <c r="G6" s="94"/>
    </row>
    <row r="7" spans="1:7" ht="20.100000000000001" customHeight="1">
      <c r="A7" s="9" t="s">
        <v>2</v>
      </c>
      <c r="B7" s="5"/>
      <c r="C7" s="5"/>
      <c r="D7" s="10" t="s">
        <v>3</v>
      </c>
      <c r="E7" s="5"/>
      <c r="F7" s="5"/>
      <c r="G7" s="6"/>
    </row>
    <row r="8" spans="1:7" s="15" customFormat="1" ht="20.100000000000001" customHeight="1">
      <c r="A8" s="11" t="s">
        <v>4</v>
      </c>
      <c r="B8" s="12"/>
      <c r="C8" s="12"/>
      <c r="D8" s="95">
        <v>44092</v>
      </c>
      <c r="E8" s="95"/>
      <c r="F8" s="13"/>
      <c r="G8" s="14"/>
    </row>
    <row r="9" spans="1:7" s="15" customFormat="1" ht="20.100000000000001" customHeight="1">
      <c r="A9" s="11" t="s">
        <v>5</v>
      </c>
      <c r="B9" s="12"/>
      <c r="C9" s="12"/>
      <c r="D9" s="12" t="s">
        <v>6</v>
      </c>
      <c r="E9" s="12"/>
      <c r="F9" s="13"/>
      <c r="G9" s="14"/>
    </row>
    <row r="10" spans="1:7" ht="20.100000000000001" customHeight="1" thickBot="1">
      <c r="A10" s="16" t="s">
        <v>7</v>
      </c>
      <c r="B10" s="17"/>
      <c r="C10" s="17"/>
      <c r="D10" s="18" t="s">
        <v>8</v>
      </c>
      <c r="E10" s="17"/>
      <c r="F10" s="96" t="s">
        <v>9</v>
      </c>
      <c r="G10" s="97"/>
    </row>
    <row r="11" spans="1:7" ht="20.100000000000001" customHeight="1" thickBot="1">
      <c r="A11" s="98" t="s">
        <v>10</v>
      </c>
      <c r="B11" s="99"/>
      <c r="C11" s="99"/>
      <c r="D11" s="99"/>
      <c r="E11" s="99"/>
      <c r="F11" s="99"/>
      <c r="G11" s="100"/>
    </row>
    <row r="12" spans="1:7" ht="20.100000000000001" customHeight="1">
      <c r="A12" s="77" t="s">
        <v>11</v>
      </c>
      <c r="B12" s="77" t="s">
        <v>12</v>
      </c>
      <c r="C12" s="51" t="s">
        <v>13</v>
      </c>
      <c r="D12" s="51" t="s">
        <v>14</v>
      </c>
      <c r="E12" s="79" t="s">
        <v>15</v>
      </c>
      <c r="F12" s="52" t="s">
        <v>16</v>
      </c>
      <c r="G12" s="81" t="s">
        <v>17</v>
      </c>
    </row>
    <row r="13" spans="1:7" s="15" customFormat="1" ht="20.100000000000001" customHeight="1" thickBot="1">
      <c r="A13" s="78"/>
      <c r="B13" s="78"/>
      <c r="C13" s="19" t="s">
        <v>18</v>
      </c>
      <c r="D13" s="19" t="s">
        <v>18</v>
      </c>
      <c r="E13" s="80"/>
      <c r="F13" s="53" t="s">
        <v>19</v>
      </c>
      <c r="G13" s="82"/>
    </row>
    <row r="14" spans="1:7" s="15" customFormat="1" ht="20.100000000000001" customHeight="1">
      <c r="A14" s="62" t="s">
        <v>20</v>
      </c>
      <c r="B14" s="62" t="s">
        <v>21</v>
      </c>
      <c r="C14" s="63">
        <v>1.1299999999999999</v>
      </c>
      <c r="D14" s="63" t="s">
        <v>22</v>
      </c>
      <c r="E14" s="64" t="s">
        <v>23</v>
      </c>
      <c r="F14" s="65" t="s">
        <v>24</v>
      </c>
      <c r="G14" s="66" t="s">
        <v>25</v>
      </c>
    </row>
    <row r="15" spans="1:7" s="15" customFormat="1" ht="20.100000000000001" customHeight="1">
      <c r="A15" s="67" t="s">
        <v>26</v>
      </c>
      <c r="B15" s="67" t="s">
        <v>21</v>
      </c>
      <c r="C15" s="68">
        <v>1.0449999999999999</v>
      </c>
      <c r="D15" s="68" t="s">
        <v>22</v>
      </c>
      <c r="E15" s="64" t="s">
        <v>23</v>
      </c>
      <c r="F15" s="69" t="s">
        <v>24</v>
      </c>
      <c r="G15" s="70" t="s">
        <v>25</v>
      </c>
    </row>
    <row r="16" spans="1:7" s="15" customFormat="1" ht="20.100000000000001" customHeight="1">
      <c r="A16" s="67" t="s">
        <v>27</v>
      </c>
      <c r="B16" s="67" t="s">
        <v>21</v>
      </c>
      <c r="C16" s="68">
        <v>2.6509999999999998</v>
      </c>
      <c r="D16" s="68" t="s">
        <v>22</v>
      </c>
      <c r="E16" s="64" t="s">
        <v>23</v>
      </c>
      <c r="F16" s="69" t="s">
        <v>24</v>
      </c>
      <c r="G16" s="70" t="s">
        <v>28</v>
      </c>
    </row>
    <row r="17" spans="1:7" ht="20.100000000000001" customHeight="1">
      <c r="A17" s="21" t="s">
        <v>29</v>
      </c>
      <c r="B17" s="21" t="s">
        <v>21</v>
      </c>
      <c r="C17" s="26">
        <v>3.6070000000000002</v>
      </c>
      <c r="D17" s="83">
        <f>AVERAGE(C17:C19)</f>
        <v>3.5009999999999999</v>
      </c>
      <c r="E17" s="25" t="s">
        <v>23</v>
      </c>
      <c r="F17" s="71" t="s">
        <v>30</v>
      </c>
      <c r="G17" s="72" t="s">
        <v>25</v>
      </c>
    </row>
    <row r="18" spans="1:7" ht="20.100000000000001" customHeight="1">
      <c r="A18" s="21" t="s">
        <v>31</v>
      </c>
      <c r="B18" s="21" t="s">
        <v>21</v>
      </c>
      <c r="C18" s="26">
        <v>3.742</v>
      </c>
      <c r="D18" s="84"/>
      <c r="E18" s="25" t="s">
        <v>32</v>
      </c>
      <c r="F18" s="71" t="s">
        <v>30</v>
      </c>
      <c r="G18" s="72" t="s">
        <v>25</v>
      </c>
    </row>
    <row r="19" spans="1:7" ht="20.100000000000001" customHeight="1">
      <c r="A19" s="21" t="s">
        <v>33</v>
      </c>
      <c r="B19" s="21" t="s">
        <v>21</v>
      </c>
      <c r="C19" s="26">
        <v>3.1539999999999999</v>
      </c>
      <c r="D19" s="85"/>
      <c r="E19" s="25" t="s">
        <v>34</v>
      </c>
      <c r="F19" s="71" t="s">
        <v>30</v>
      </c>
      <c r="G19" s="72" t="s">
        <v>28</v>
      </c>
    </row>
    <row r="20" spans="1:7" ht="20.100000000000001" customHeight="1">
      <c r="A20" s="20"/>
      <c r="B20" s="21"/>
      <c r="C20" s="24"/>
      <c r="D20" s="22"/>
      <c r="E20" s="22"/>
      <c r="F20" s="23"/>
      <c r="G20" s="27"/>
    </row>
    <row r="21" spans="1:7" ht="20.100000000000001" customHeight="1">
      <c r="A21" s="28"/>
      <c r="B21" s="29"/>
      <c r="C21" s="24"/>
      <c r="D21" s="22"/>
      <c r="E21" s="22"/>
      <c r="F21" s="23"/>
      <c r="G21" s="27"/>
    </row>
    <row r="22" spans="1:7" ht="20.100000000000001" customHeight="1">
      <c r="A22" s="28"/>
      <c r="B22" s="29"/>
      <c r="C22" s="24"/>
      <c r="D22" s="22"/>
      <c r="E22" s="22"/>
      <c r="F22" s="23"/>
      <c r="G22" s="27"/>
    </row>
    <row r="23" spans="1:7" ht="20.100000000000001" customHeight="1">
      <c r="A23" s="20"/>
      <c r="B23" s="21"/>
      <c r="C23" s="21"/>
      <c r="D23" s="30"/>
      <c r="E23" s="22"/>
      <c r="F23" s="22"/>
      <c r="G23" s="27"/>
    </row>
    <row r="24" spans="1:7" ht="20.100000000000001" customHeight="1">
      <c r="A24" s="28"/>
      <c r="B24" s="29"/>
      <c r="C24" s="24"/>
      <c r="D24" s="25"/>
      <c r="E24" s="25"/>
      <c r="F24" s="26"/>
      <c r="G24" s="27"/>
    </row>
    <row r="25" spans="1:7" ht="20.100000000000001" customHeight="1">
      <c r="A25" s="28"/>
      <c r="B25" s="29"/>
      <c r="C25" s="24"/>
      <c r="D25" s="25"/>
      <c r="E25" s="25"/>
      <c r="F25" s="26"/>
      <c r="G25" s="27"/>
    </row>
    <row r="26" spans="1:7" ht="20.100000000000001" customHeight="1">
      <c r="A26" s="28"/>
      <c r="B26" s="29"/>
      <c r="C26" s="24"/>
      <c r="D26" s="24"/>
      <c r="E26" s="24"/>
      <c r="F26" s="24"/>
      <c r="G26" s="27"/>
    </row>
    <row r="27" spans="1:7" ht="20.100000000000001" customHeight="1" thickBot="1">
      <c r="A27" s="31"/>
      <c r="B27" s="32"/>
      <c r="C27" s="33"/>
      <c r="D27" s="33"/>
      <c r="E27" s="33"/>
      <c r="F27" s="33"/>
      <c r="G27" s="34"/>
    </row>
    <row r="28" spans="1:7" ht="15.6" thickBot="1">
      <c r="A28" s="86" t="s">
        <v>35</v>
      </c>
      <c r="B28" s="87"/>
      <c r="C28" s="87"/>
      <c r="D28" s="87"/>
      <c r="E28" s="2"/>
      <c r="F28" s="2"/>
      <c r="G28" s="3"/>
    </row>
    <row r="29" spans="1:7" ht="20.100000000000001" customHeight="1">
      <c r="A29" s="36" t="s">
        <v>36</v>
      </c>
      <c r="B29" s="35"/>
      <c r="C29" s="2"/>
      <c r="D29" s="2"/>
      <c r="E29" s="2"/>
      <c r="F29" s="2"/>
      <c r="G29" s="3"/>
    </row>
    <row r="30" spans="1:7" ht="20.100000000000001" customHeight="1">
      <c r="A30" s="37"/>
      <c r="B30" s="74" t="s">
        <v>37</v>
      </c>
      <c r="C30" s="74"/>
      <c r="D30" s="74"/>
      <c r="E30" s="74"/>
      <c r="F30" s="74"/>
      <c r="G30" s="6"/>
    </row>
    <row r="31" spans="1:7" ht="20.100000000000001" customHeight="1">
      <c r="A31" s="37"/>
      <c r="B31" s="75"/>
      <c r="C31" s="75"/>
      <c r="D31" s="75"/>
      <c r="E31" s="75"/>
      <c r="F31" s="75"/>
      <c r="G31" s="38"/>
    </row>
    <row r="32" spans="1:7" ht="20.100000000000001" customHeight="1">
      <c r="A32" s="37"/>
      <c r="B32" s="75"/>
      <c r="C32" s="75"/>
      <c r="D32" s="75"/>
      <c r="E32" s="75"/>
      <c r="F32" s="75"/>
      <c r="G32" s="38"/>
    </row>
    <row r="33" spans="1:7" ht="20.100000000000001" customHeight="1">
      <c r="A33" s="37"/>
      <c r="B33" s="76"/>
      <c r="C33" s="76"/>
      <c r="D33" s="76"/>
      <c r="E33" s="76"/>
      <c r="F33" s="76"/>
      <c r="G33" s="38"/>
    </row>
    <row r="34" spans="1:7" ht="20.100000000000001" customHeight="1">
      <c r="A34" s="37"/>
      <c r="B34" s="73"/>
      <c r="C34" s="39"/>
      <c r="D34" s="39"/>
      <c r="E34" s="39"/>
      <c r="F34" s="39"/>
      <c r="G34" s="38"/>
    </row>
    <row r="35" spans="1:7" ht="20.100000000000001" customHeight="1" thickBot="1">
      <c r="A35" s="40"/>
      <c r="B35" s="41"/>
      <c r="C35" s="41"/>
      <c r="D35" s="41"/>
      <c r="E35" s="41"/>
      <c r="F35" s="41"/>
      <c r="G35" s="42"/>
    </row>
    <row r="36" spans="1:7">
      <c r="A36" s="43"/>
      <c r="B36" s="5"/>
      <c r="C36" s="5"/>
      <c r="D36" s="44"/>
      <c r="E36" s="44"/>
      <c r="F36" s="5"/>
      <c r="G36" s="6"/>
    </row>
    <row r="37" spans="1:7">
      <c r="A37" s="43"/>
      <c r="B37" s="5"/>
      <c r="C37" s="5"/>
      <c r="D37" s="44"/>
      <c r="E37" s="44"/>
      <c r="F37" s="5"/>
      <c r="G37" s="6"/>
    </row>
    <row r="38" spans="1:7">
      <c r="A38" s="4" t="s">
        <v>38</v>
      </c>
      <c r="B38" s="5"/>
      <c r="C38" s="45" t="s">
        <v>39</v>
      </c>
      <c r="D38" s="5"/>
      <c r="E38" s="5" t="s">
        <v>40</v>
      </c>
      <c r="F38" s="5"/>
      <c r="G38" s="6"/>
    </row>
    <row r="39" spans="1:7">
      <c r="A39" s="4"/>
      <c r="B39" s="5"/>
      <c r="C39" s="5"/>
      <c r="D39" s="5"/>
      <c r="E39" s="5"/>
      <c r="F39" s="5"/>
      <c r="G39" s="6"/>
    </row>
    <row r="40" spans="1:7">
      <c r="A40" s="46"/>
      <c r="B40" s="47"/>
      <c r="C40" s="47"/>
      <c r="D40" s="47"/>
      <c r="E40" s="47"/>
      <c r="F40" s="5"/>
      <c r="G40" s="6"/>
    </row>
    <row r="41" spans="1:7">
      <c r="A41" s="46"/>
      <c r="B41" s="47"/>
      <c r="C41" s="47"/>
      <c r="D41" s="47"/>
      <c r="E41" s="47"/>
      <c r="F41" s="5"/>
      <c r="G41" s="6"/>
    </row>
    <row r="42" spans="1:7">
      <c r="A42" s="46" t="s">
        <v>41</v>
      </c>
      <c r="B42" s="47"/>
      <c r="C42" s="45" t="s">
        <v>42</v>
      </c>
      <c r="D42" s="47"/>
      <c r="E42" s="47" t="s">
        <v>43</v>
      </c>
      <c r="F42" s="5"/>
      <c r="G42" s="6"/>
    </row>
    <row r="43" spans="1:7">
      <c r="A43" s="46"/>
      <c r="B43" s="47"/>
      <c r="C43" s="47"/>
      <c r="D43" s="47"/>
      <c r="E43" s="47"/>
      <c r="F43" s="5"/>
      <c r="G43" s="6"/>
    </row>
    <row r="44" spans="1:7">
      <c r="A44" s="46"/>
      <c r="B44" s="47"/>
      <c r="C44" s="47"/>
      <c r="D44" s="47"/>
      <c r="E44" s="47"/>
      <c r="F44" s="5"/>
      <c r="G44" s="6"/>
    </row>
    <row r="45" spans="1:7">
      <c r="A45" s="46" t="s">
        <v>44</v>
      </c>
      <c r="B45" s="47"/>
      <c r="C45" s="47"/>
      <c r="D45" s="47"/>
      <c r="E45" s="47"/>
      <c r="F45" s="5"/>
      <c r="G45" s="6"/>
    </row>
    <row r="46" spans="1:7" ht="15" thickBot="1">
      <c r="A46" s="48" t="s">
        <v>45</v>
      </c>
      <c r="B46" s="49"/>
      <c r="C46" s="49"/>
      <c r="D46" s="49"/>
      <c r="E46" s="49"/>
      <c r="F46" s="18"/>
      <c r="G46" s="50"/>
    </row>
  </sheetData>
  <mergeCells count="16">
    <mergeCell ref="G12:G13"/>
    <mergeCell ref="D17:D19"/>
    <mergeCell ref="A28:D28"/>
    <mergeCell ref="A3:G3"/>
    <mergeCell ref="A4:G4"/>
    <mergeCell ref="D6:G6"/>
    <mergeCell ref="D8:E8"/>
    <mergeCell ref="F10:G10"/>
    <mergeCell ref="A11:G11"/>
    <mergeCell ref="B30:F30"/>
    <mergeCell ref="B31:F31"/>
    <mergeCell ref="B32:F32"/>
    <mergeCell ref="B33:F33"/>
    <mergeCell ref="A12:A13"/>
    <mergeCell ref="B12:B13"/>
    <mergeCell ref="E12:E13"/>
  </mergeCells>
  <printOptions horizontalCentered="1"/>
  <pageMargins left="0.82677165354330706" right="0.19685039370078741" top="0.3543307086614173" bottom="0.3543307086614173" header="0.19685039370078741" footer="0.19685039370078741"/>
  <pageSetup paperSize="9" scale="91" fitToWidth="0" orientation="portrait" horizont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6"/>
  <sheetViews>
    <sheetView showGridLines="0" view="pageBreakPreview" zoomScaleNormal="85" zoomScaleSheetLayoutView="100" workbookViewId="0">
      <selection activeCell="M27" sqref="M27"/>
    </sheetView>
  </sheetViews>
  <sheetFormatPr defaultRowHeight="14.45"/>
  <cols>
    <col min="1" max="2" width="9.7109375" customWidth="1"/>
    <col min="3" max="4" width="9.28515625" customWidth="1"/>
    <col min="5" max="5" width="23.140625" customWidth="1"/>
    <col min="6" max="6" width="18.42578125" customWidth="1"/>
    <col min="7" max="7" width="11.7109375" customWidth="1"/>
  </cols>
  <sheetData>
    <row r="1" spans="1:7" ht="20.100000000000001" customHeight="1">
      <c r="A1" s="1"/>
      <c r="B1" s="2"/>
      <c r="C1" s="2"/>
      <c r="D1" s="2"/>
      <c r="E1" s="2"/>
      <c r="F1" s="2"/>
      <c r="G1" s="3"/>
    </row>
    <row r="2" spans="1:7" ht="20.100000000000001" customHeight="1">
      <c r="A2" s="4"/>
      <c r="B2" s="5"/>
      <c r="C2" s="5"/>
      <c r="D2" s="5"/>
      <c r="E2" s="5"/>
      <c r="F2" s="5"/>
      <c r="G2" s="6"/>
    </row>
    <row r="3" spans="1:7" ht="20.100000000000001" customHeight="1">
      <c r="A3" s="88"/>
      <c r="B3" s="89"/>
      <c r="C3" s="90"/>
      <c r="D3" s="90"/>
      <c r="E3" s="90"/>
      <c r="F3" s="90"/>
      <c r="G3" s="91"/>
    </row>
    <row r="4" spans="1:7" ht="20.100000000000001" customHeight="1">
      <c r="A4" s="88"/>
      <c r="B4" s="89"/>
      <c r="C4" s="89"/>
      <c r="D4" s="89"/>
      <c r="E4" s="89"/>
      <c r="F4" s="89"/>
      <c r="G4" s="92"/>
    </row>
    <row r="5" spans="1:7" ht="20.100000000000001" customHeight="1" thickBot="1">
      <c r="A5" s="4"/>
      <c r="B5" s="5"/>
      <c r="C5" s="5"/>
      <c r="D5" s="5"/>
      <c r="E5" s="5"/>
      <c r="F5" s="5"/>
      <c r="G5" s="6"/>
    </row>
    <row r="6" spans="1:7" ht="20.100000000000001" customHeight="1">
      <c r="A6" s="7" t="s">
        <v>0</v>
      </c>
      <c r="B6" s="8"/>
      <c r="C6" s="8"/>
      <c r="D6" s="93" t="s">
        <v>1</v>
      </c>
      <c r="E6" s="93"/>
      <c r="F6" s="93"/>
      <c r="G6" s="94"/>
    </row>
    <row r="7" spans="1:7" ht="20.100000000000001" customHeight="1">
      <c r="A7" s="9" t="s">
        <v>2</v>
      </c>
      <c r="B7" s="5"/>
      <c r="C7" s="5"/>
      <c r="D7" s="10" t="s">
        <v>3</v>
      </c>
      <c r="E7" s="5"/>
      <c r="F7" s="5"/>
      <c r="G7" s="6"/>
    </row>
    <row r="8" spans="1:7" s="15" customFormat="1" ht="20.100000000000001" customHeight="1">
      <c r="A8" s="11" t="s">
        <v>4</v>
      </c>
      <c r="B8" s="12"/>
      <c r="C8" s="12"/>
      <c r="D8" s="95">
        <v>44124</v>
      </c>
      <c r="E8" s="95"/>
      <c r="F8" s="13"/>
      <c r="G8" s="14"/>
    </row>
    <row r="9" spans="1:7" s="15" customFormat="1" ht="20.100000000000001" customHeight="1">
      <c r="A9" s="11" t="s">
        <v>5</v>
      </c>
      <c r="B9" s="12"/>
      <c r="C9" s="12"/>
      <c r="D9" s="12" t="s">
        <v>6</v>
      </c>
      <c r="E9" s="12"/>
      <c r="F9" s="13"/>
      <c r="G9" s="14"/>
    </row>
    <row r="10" spans="1:7" ht="20.100000000000001" customHeight="1" thickBot="1">
      <c r="A10" s="16" t="s">
        <v>7</v>
      </c>
      <c r="B10" s="17"/>
      <c r="C10" s="17"/>
      <c r="D10" s="18" t="s">
        <v>8</v>
      </c>
      <c r="E10" s="17"/>
      <c r="F10" s="96" t="s">
        <v>46</v>
      </c>
      <c r="G10" s="97"/>
    </row>
    <row r="11" spans="1:7" ht="20.100000000000001" customHeight="1" thickBot="1">
      <c r="A11" s="98" t="s">
        <v>10</v>
      </c>
      <c r="B11" s="99"/>
      <c r="C11" s="99"/>
      <c r="D11" s="99"/>
      <c r="E11" s="99"/>
      <c r="F11" s="99"/>
      <c r="G11" s="100"/>
    </row>
    <row r="12" spans="1:7" ht="20.100000000000001" customHeight="1">
      <c r="A12" s="77" t="s">
        <v>11</v>
      </c>
      <c r="B12" s="77" t="s">
        <v>12</v>
      </c>
      <c r="C12" s="51" t="s">
        <v>13</v>
      </c>
      <c r="D12" s="51" t="s">
        <v>14</v>
      </c>
      <c r="E12" s="79" t="s">
        <v>15</v>
      </c>
      <c r="F12" s="52" t="s">
        <v>16</v>
      </c>
      <c r="G12" s="81" t="s">
        <v>17</v>
      </c>
    </row>
    <row r="13" spans="1:7" s="15" customFormat="1" ht="20.100000000000001" customHeight="1" thickBot="1">
      <c r="A13" s="78"/>
      <c r="B13" s="78"/>
      <c r="C13" s="19" t="s">
        <v>18</v>
      </c>
      <c r="D13" s="19" t="s">
        <v>18</v>
      </c>
      <c r="E13" s="80"/>
      <c r="F13" s="53" t="s">
        <v>19</v>
      </c>
      <c r="G13" s="82"/>
    </row>
    <row r="14" spans="1:7" s="15" customFormat="1" ht="20.100000000000001" customHeight="1">
      <c r="A14" s="54" t="s">
        <v>47</v>
      </c>
      <c r="B14" s="54" t="s">
        <v>48</v>
      </c>
      <c r="C14" s="55">
        <v>0.69199999999999995</v>
      </c>
      <c r="D14" s="101">
        <f>AVERAGE(C14:C16)</f>
        <v>0.77133333333333332</v>
      </c>
      <c r="E14" s="61" t="s">
        <v>49</v>
      </c>
      <c r="F14" s="59" t="s">
        <v>30</v>
      </c>
      <c r="G14" s="56"/>
    </row>
    <row r="15" spans="1:7" s="15" customFormat="1" ht="20.100000000000001" customHeight="1">
      <c r="A15" s="54" t="s">
        <v>47</v>
      </c>
      <c r="B15" s="57" t="s">
        <v>48</v>
      </c>
      <c r="C15" s="58">
        <v>0.64700000000000002</v>
      </c>
      <c r="D15" s="102"/>
      <c r="E15" s="61" t="s">
        <v>49</v>
      </c>
      <c r="F15" s="59" t="s">
        <v>30</v>
      </c>
      <c r="G15" s="60"/>
    </row>
    <row r="16" spans="1:7" s="15" customFormat="1" ht="20.100000000000001" customHeight="1">
      <c r="A16" s="54" t="s">
        <v>47</v>
      </c>
      <c r="B16" s="57" t="s">
        <v>48</v>
      </c>
      <c r="C16" s="58">
        <v>0.97499999999999998</v>
      </c>
      <c r="D16" s="103"/>
      <c r="E16" s="61" t="s">
        <v>49</v>
      </c>
      <c r="F16" s="59" t="s">
        <v>30</v>
      </c>
      <c r="G16" s="60"/>
    </row>
    <row r="17" spans="1:7" ht="20.100000000000001" customHeight="1">
      <c r="A17" s="57" t="s">
        <v>50</v>
      </c>
      <c r="B17" s="57" t="s">
        <v>48</v>
      </c>
      <c r="C17" s="58">
        <v>2.7719999999999998</v>
      </c>
      <c r="D17" s="101">
        <f>AVERAGE(C17:C19)</f>
        <v>2.7486666666666664</v>
      </c>
      <c r="E17" s="61" t="s">
        <v>51</v>
      </c>
      <c r="F17" s="59" t="s">
        <v>30</v>
      </c>
      <c r="G17" s="60"/>
    </row>
    <row r="18" spans="1:7" ht="20.100000000000001" customHeight="1">
      <c r="A18" s="57" t="s">
        <v>52</v>
      </c>
      <c r="B18" s="57" t="s">
        <v>48</v>
      </c>
      <c r="C18" s="58">
        <v>2.5529999999999999</v>
      </c>
      <c r="D18" s="102"/>
      <c r="E18" s="61" t="s">
        <v>53</v>
      </c>
      <c r="F18" s="59" t="s">
        <v>30</v>
      </c>
      <c r="G18" s="60"/>
    </row>
    <row r="19" spans="1:7" ht="20.100000000000001" customHeight="1">
      <c r="A19" s="57" t="s">
        <v>54</v>
      </c>
      <c r="B19" s="57" t="s">
        <v>48</v>
      </c>
      <c r="C19" s="58">
        <v>2.9209999999999998</v>
      </c>
      <c r="D19" s="103"/>
      <c r="E19" s="61" t="s">
        <v>55</v>
      </c>
      <c r="F19" s="59" t="s">
        <v>30</v>
      </c>
      <c r="G19" s="60"/>
    </row>
    <row r="20" spans="1:7" ht="20.100000000000001" customHeight="1">
      <c r="A20" s="20"/>
      <c r="B20" s="21"/>
      <c r="C20" s="24"/>
      <c r="D20" s="22"/>
      <c r="E20" s="22"/>
      <c r="F20" s="23"/>
      <c r="G20" s="27"/>
    </row>
    <row r="21" spans="1:7" ht="20.100000000000001" customHeight="1">
      <c r="A21" s="28"/>
      <c r="B21" s="29"/>
      <c r="C21" s="24"/>
      <c r="D21" s="22"/>
      <c r="E21" s="22"/>
      <c r="F21" s="23"/>
      <c r="G21" s="27"/>
    </row>
    <row r="22" spans="1:7" ht="20.100000000000001" customHeight="1">
      <c r="A22" s="28"/>
      <c r="B22" s="29"/>
      <c r="C22" s="24"/>
      <c r="D22" s="22"/>
      <c r="E22" s="22"/>
      <c r="F22" s="23"/>
      <c r="G22" s="27"/>
    </row>
    <row r="23" spans="1:7" ht="20.100000000000001" customHeight="1">
      <c r="A23" s="20"/>
      <c r="B23" s="21"/>
      <c r="C23" s="21"/>
      <c r="D23" s="30"/>
      <c r="E23" s="22"/>
      <c r="F23" s="22"/>
      <c r="G23" s="27"/>
    </row>
    <row r="24" spans="1:7" ht="20.100000000000001" customHeight="1">
      <c r="A24" s="28"/>
      <c r="B24" s="29"/>
      <c r="C24" s="24"/>
      <c r="D24" s="25"/>
      <c r="E24" s="25"/>
      <c r="F24" s="26"/>
      <c r="G24" s="27"/>
    </row>
    <row r="25" spans="1:7" ht="20.100000000000001" customHeight="1">
      <c r="A25" s="28"/>
      <c r="B25" s="29"/>
      <c r="C25" s="24"/>
      <c r="D25" s="25"/>
      <c r="E25" s="25"/>
      <c r="F25" s="26"/>
      <c r="G25" s="27"/>
    </row>
    <row r="26" spans="1:7" ht="20.100000000000001" customHeight="1">
      <c r="A26" s="28"/>
      <c r="B26" s="29"/>
      <c r="C26" s="24"/>
      <c r="D26" s="24"/>
      <c r="E26" s="24"/>
      <c r="F26" s="24"/>
      <c r="G26" s="27"/>
    </row>
    <row r="27" spans="1:7" ht="20.100000000000001" customHeight="1" thickBot="1">
      <c r="A27" s="31"/>
      <c r="B27" s="32"/>
      <c r="C27" s="33"/>
      <c r="D27" s="33"/>
      <c r="E27" s="33"/>
      <c r="F27" s="33"/>
      <c r="G27" s="34"/>
    </row>
    <row r="28" spans="1:7" ht="15.6" thickBot="1">
      <c r="A28" s="86" t="s">
        <v>35</v>
      </c>
      <c r="B28" s="87"/>
      <c r="C28" s="87"/>
      <c r="D28" s="87"/>
      <c r="E28" s="2"/>
      <c r="F28" s="2"/>
      <c r="G28" s="3"/>
    </row>
    <row r="29" spans="1:7" ht="20.100000000000001" customHeight="1">
      <c r="A29" s="36" t="s">
        <v>36</v>
      </c>
      <c r="B29" s="35"/>
      <c r="C29" s="2"/>
      <c r="D29" s="2"/>
      <c r="E29" s="2"/>
      <c r="F29" s="2"/>
      <c r="G29" s="3"/>
    </row>
    <row r="30" spans="1:7" ht="20.100000000000001" customHeight="1">
      <c r="A30" s="37"/>
      <c r="B30" s="74" t="s">
        <v>56</v>
      </c>
      <c r="C30" s="74"/>
      <c r="D30" s="74"/>
      <c r="E30" s="74"/>
      <c r="F30" s="74"/>
      <c r="G30" s="6"/>
    </row>
    <row r="31" spans="1:7" ht="20.100000000000001" customHeight="1">
      <c r="A31" s="37"/>
      <c r="B31" s="75"/>
      <c r="C31" s="75"/>
      <c r="D31" s="75"/>
      <c r="E31" s="75"/>
      <c r="F31" s="75"/>
      <c r="G31" s="38"/>
    </row>
    <row r="32" spans="1:7" ht="20.100000000000001" customHeight="1">
      <c r="A32" s="37"/>
      <c r="B32" s="75"/>
      <c r="C32" s="75"/>
      <c r="D32" s="75"/>
      <c r="E32" s="75"/>
      <c r="F32" s="75"/>
      <c r="G32" s="38"/>
    </row>
    <row r="33" spans="1:7" ht="20.100000000000001" customHeight="1">
      <c r="A33" s="37"/>
      <c r="B33" s="76"/>
      <c r="C33" s="76"/>
      <c r="D33" s="76"/>
      <c r="E33" s="76"/>
      <c r="F33" s="76"/>
      <c r="G33" s="38"/>
    </row>
    <row r="34" spans="1:7" ht="20.100000000000001" customHeight="1">
      <c r="A34" s="37"/>
      <c r="B34" s="73"/>
      <c r="C34" s="39"/>
      <c r="D34" s="39"/>
      <c r="E34" s="39"/>
      <c r="F34" s="39"/>
      <c r="G34" s="38"/>
    </row>
    <row r="35" spans="1:7" ht="20.100000000000001" customHeight="1" thickBot="1">
      <c r="A35" s="40"/>
      <c r="B35" s="41"/>
      <c r="C35" s="41"/>
      <c r="D35" s="41"/>
      <c r="E35" s="41"/>
      <c r="F35" s="41"/>
      <c r="G35" s="42"/>
    </row>
    <row r="36" spans="1:7">
      <c r="A36" s="43"/>
      <c r="B36" s="5"/>
      <c r="C36" s="5"/>
      <c r="D36" s="44"/>
      <c r="E36" s="44"/>
      <c r="F36" s="5"/>
      <c r="G36" s="6"/>
    </row>
    <row r="37" spans="1:7">
      <c r="A37" s="43"/>
      <c r="B37" s="5"/>
      <c r="C37" s="5"/>
      <c r="D37" s="44"/>
      <c r="E37" s="44"/>
      <c r="F37" s="5"/>
      <c r="G37" s="6"/>
    </row>
    <row r="38" spans="1:7">
      <c r="A38" s="4" t="s">
        <v>38</v>
      </c>
      <c r="B38" s="5"/>
      <c r="C38" s="45" t="s">
        <v>39</v>
      </c>
      <c r="D38" s="5"/>
      <c r="E38" s="5" t="s">
        <v>40</v>
      </c>
      <c r="F38" s="5"/>
      <c r="G38" s="6"/>
    </row>
    <row r="39" spans="1:7">
      <c r="A39" s="4"/>
      <c r="B39" s="5"/>
      <c r="C39" s="5"/>
      <c r="D39" s="5"/>
      <c r="E39" s="5"/>
      <c r="F39" s="5"/>
      <c r="G39" s="6"/>
    </row>
    <row r="40" spans="1:7">
      <c r="A40" s="46"/>
      <c r="B40" s="47"/>
      <c r="C40" s="47"/>
      <c r="D40" s="47"/>
      <c r="E40" s="47"/>
      <c r="F40" s="5"/>
      <c r="G40" s="6"/>
    </row>
    <row r="41" spans="1:7">
      <c r="A41" s="46"/>
      <c r="B41" s="47"/>
      <c r="C41" s="47"/>
      <c r="D41" s="47"/>
      <c r="E41" s="47"/>
      <c r="F41" s="5"/>
      <c r="G41" s="6"/>
    </row>
    <row r="42" spans="1:7">
      <c r="A42" s="46" t="s">
        <v>41</v>
      </c>
      <c r="B42" s="47"/>
      <c r="C42" s="45" t="s">
        <v>42</v>
      </c>
      <c r="D42" s="47"/>
      <c r="E42" s="47" t="s">
        <v>43</v>
      </c>
      <c r="F42" s="5"/>
      <c r="G42" s="6"/>
    </row>
    <row r="43" spans="1:7">
      <c r="A43" s="46"/>
      <c r="B43" s="47"/>
      <c r="C43" s="47"/>
      <c r="D43" s="47"/>
      <c r="E43" s="47"/>
      <c r="F43" s="5"/>
      <c r="G43" s="6"/>
    </row>
    <row r="44" spans="1:7">
      <c r="A44" s="46"/>
      <c r="B44" s="47"/>
      <c r="C44" s="47"/>
      <c r="D44" s="47"/>
      <c r="E44" s="47"/>
      <c r="F44" s="5"/>
      <c r="G44" s="6"/>
    </row>
    <row r="45" spans="1:7">
      <c r="A45" s="46" t="s">
        <v>44</v>
      </c>
      <c r="B45" s="47"/>
      <c r="C45" s="47"/>
      <c r="D45" s="47"/>
      <c r="E45" s="47"/>
      <c r="F45" s="5"/>
      <c r="G45" s="6"/>
    </row>
    <row r="46" spans="1:7" ht="15" thickBot="1">
      <c r="A46" s="48" t="s">
        <v>45</v>
      </c>
      <c r="B46" s="49"/>
      <c r="C46" s="49"/>
      <c r="D46" s="49"/>
      <c r="E46" s="49"/>
      <c r="F46" s="18"/>
      <c r="G46" s="50"/>
    </row>
  </sheetData>
  <mergeCells count="17">
    <mergeCell ref="G12:G13"/>
    <mergeCell ref="A28:D28"/>
    <mergeCell ref="B30:F30"/>
    <mergeCell ref="B31:F31"/>
    <mergeCell ref="A3:G3"/>
    <mergeCell ref="A4:G4"/>
    <mergeCell ref="D6:G6"/>
    <mergeCell ref="D8:E8"/>
    <mergeCell ref="F10:G10"/>
    <mergeCell ref="A11:G11"/>
    <mergeCell ref="D14:D16"/>
    <mergeCell ref="B32:F32"/>
    <mergeCell ref="B33:F33"/>
    <mergeCell ref="D17:D19"/>
    <mergeCell ref="E12:E13"/>
    <mergeCell ref="A12:A13"/>
    <mergeCell ref="B12:B13"/>
  </mergeCells>
  <printOptions horizontalCentered="1"/>
  <pageMargins left="0.82677165354330706" right="0.19685039370078741" top="0.3543307086614173" bottom="0.3543307086614173" header="0.19685039370078741" footer="0.19685039370078741"/>
  <pageSetup paperSize="9" scale="91" fitToWidth="0" orientation="portrait" horizont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showGridLines="0" tabSelected="1" view="pageBreakPreview" zoomScale="85" zoomScaleNormal="85" zoomScaleSheetLayoutView="85" workbookViewId="0">
      <selection activeCell="D9" sqref="D9"/>
    </sheetView>
  </sheetViews>
  <sheetFormatPr defaultRowHeight="14.45"/>
  <cols>
    <col min="1" max="2" width="9.7109375" customWidth="1"/>
    <col min="3" max="4" width="9.28515625" customWidth="1"/>
    <col min="5" max="5" width="25" customWidth="1"/>
    <col min="6" max="6" width="16.85546875" customWidth="1"/>
    <col min="7" max="7" width="11.7109375" customWidth="1"/>
  </cols>
  <sheetData>
    <row r="1" spans="1:7" ht="20.100000000000001" customHeight="1">
      <c r="A1" s="1"/>
      <c r="B1" s="2"/>
      <c r="C1" s="2"/>
      <c r="D1" s="2"/>
      <c r="E1" s="2"/>
      <c r="F1" s="2"/>
      <c r="G1" s="3"/>
    </row>
    <row r="2" spans="1:7" ht="20.100000000000001" customHeight="1">
      <c r="A2" s="4"/>
      <c r="B2" s="5"/>
      <c r="C2" s="5"/>
      <c r="D2" s="5"/>
      <c r="E2" s="5"/>
      <c r="F2" s="5"/>
      <c r="G2" s="6"/>
    </row>
    <row r="3" spans="1:7" ht="20.100000000000001" customHeight="1">
      <c r="A3" s="88"/>
      <c r="B3" s="89"/>
      <c r="C3" s="90"/>
      <c r="D3" s="90"/>
      <c r="E3" s="90"/>
      <c r="F3" s="90"/>
      <c r="G3" s="91"/>
    </row>
    <row r="4" spans="1:7" ht="20.100000000000001" customHeight="1">
      <c r="A4" s="88"/>
      <c r="B4" s="89"/>
      <c r="C4" s="89"/>
      <c r="D4" s="89"/>
      <c r="E4" s="89"/>
      <c r="F4" s="89"/>
      <c r="G4" s="92"/>
    </row>
    <row r="5" spans="1:7" ht="20.100000000000001" customHeight="1" thickBot="1">
      <c r="A5" s="4"/>
      <c r="B5" s="5"/>
      <c r="C5" s="5"/>
      <c r="D5" s="5"/>
      <c r="E5" s="5"/>
      <c r="F5" s="5"/>
      <c r="G5" s="6"/>
    </row>
    <row r="6" spans="1:7" ht="20.100000000000001" customHeight="1">
      <c r="A6" s="7" t="s">
        <v>0</v>
      </c>
      <c r="B6" s="8"/>
      <c r="C6" s="8"/>
      <c r="D6" s="93" t="s">
        <v>1</v>
      </c>
      <c r="E6" s="93"/>
      <c r="F6" s="93"/>
      <c r="G6" s="94"/>
    </row>
    <row r="7" spans="1:7" ht="20.100000000000001" customHeight="1">
      <c r="A7" s="9" t="s">
        <v>2</v>
      </c>
      <c r="B7" s="5"/>
      <c r="C7" s="5"/>
      <c r="D7" s="10" t="s">
        <v>3</v>
      </c>
      <c r="E7" s="5"/>
      <c r="F7" s="5"/>
      <c r="G7" s="6"/>
    </row>
    <row r="8" spans="1:7" s="15" customFormat="1" ht="20.100000000000001" customHeight="1">
      <c r="A8" s="11" t="s">
        <v>4</v>
      </c>
      <c r="B8" s="12"/>
      <c r="C8" s="12"/>
      <c r="D8" s="95">
        <v>44209</v>
      </c>
      <c r="E8" s="95"/>
      <c r="F8" s="13"/>
      <c r="G8" s="14"/>
    </row>
    <row r="9" spans="1:7" s="15" customFormat="1" ht="20.100000000000001" customHeight="1">
      <c r="A9" s="11" t="s">
        <v>5</v>
      </c>
      <c r="B9" s="12"/>
      <c r="C9" s="12"/>
      <c r="D9" s="12" t="s">
        <v>6</v>
      </c>
      <c r="E9" s="12"/>
      <c r="F9" s="13"/>
      <c r="G9" s="14"/>
    </row>
    <row r="10" spans="1:7" ht="20.100000000000001" customHeight="1" thickBot="1">
      <c r="A10" s="16" t="s">
        <v>7</v>
      </c>
      <c r="B10" s="17"/>
      <c r="C10" s="17"/>
      <c r="D10" s="18" t="s">
        <v>8</v>
      </c>
      <c r="E10" s="17"/>
      <c r="F10" s="96" t="s">
        <v>57</v>
      </c>
      <c r="G10" s="97"/>
    </row>
    <row r="11" spans="1:7" ht="20.100000000000001" customHeight="1" thickBot="1">
      <c r="A11" s="98" t="s">
        <v>10</v>
      </c>
      <c r="B11" s="99"/>
      <c r="C11" s="99"/>
      <c r="D11" s="99"/>
      <c r="E11" s="99"/>
      <c r="F11" s="99"/>
      <c r="G11" s="100"/>
    </row>
    <row r="12" spans="1:7" ht="20.100000000000001" customHeight="1">
      <c r="A12" s="77" t="s">
        <v>11</v>
      </c>
      <c r="B12" s="77" t="s">
        <v>12</v>
      </c>
      <c r="C12" s="51" t="s">
        <v>13</v>
      </c>
      <c r="D12" s="51" t="s">
        <v>14</v>
      </c>
      <c r="E12" s="79" t="s">
        <v>15</v>
      </c>
      <c r="F12" s="52" t="s">
        <v>16</v>
      </c>
      <c r="G12" s="81" t="s">
        <v>17</v>
      </c>
    </row>
    <row r="13" spans="1:7" s="15" customFormat="1" ht="20.100000000000001" customHeight="1" thickBot="1">
      <c r="A13" s="78"/>
      <c r="B13" s="78"/>
      <c r="C13" s="19" t="s">
        <v>18</v>
      </c>
      <c r="D13" s="19" t="s">
        <v>18</v>
      </c>
      <c r="E13" s="80"/>
      <c r="F13" s="53" t="s">
        <v>19</v>
      </c>
      <c r="G13" s="82"/>
    </row>
    <row r="14" spans="1:7" s="15" customFormat="1" ht="20.100000000000001" customHeight="1">
      <c r="A14" s="54" t="s">
        <v>58</v>
      </c>
      <c r="B14" s="54" t="s">
        <v>48</v>
      </c>
      <c r="C14" s="55">
        <f>9.45*1000/(3.14*25*25)</f>
        <v>4.8152866242038215</v>
      </c>
      <c r="D14" s="101">
        <f>AVERAGE(C14:C16)</f>
        <v>4.940976645435244</v>
      </c>
      <c r="E14" s="61" t="s">
        <v>59</v>
      </c>
      <c r="F14" s="59" t="s">
        <v>30</v>
      </c>
      <c r="G14" s="56"/>
    </row>
    <row r="15" spans="1:7" s="15" customFormat="1" ht="20.100000000000001" customHeight="1">
      <c r="A15" s="54" t="s">
        <v>60</v>
      </c>
      <c r="B15" s="57" t="s">
        <v>48</v>
      </c>
      <c r="C15" s="55">
        <f>10.17*1000/(3.14*25*25)</f>
        <v>5.1821656050955411</v>
      </c>
      <c r="D15" s="102"/>
      <c r="E15" s="61" t="s">
        <v>61</v>
      </c>
      <c r="F15" s="59" t="s">
        <v>30</v>
      </c>
      <c r="G15" s="60"/>
    </row>
    <row r="16" spans="1:7" s="15" customFormat="1" ht="20.100000000000001" customHeight="1">
      <c r="A16" s="54" t="s">
        <v>62</v>
      </c>
      <c r="B16" s="57" t="s">
        <v>48</v>
      </c>
      <c r="C16" s="55">
        <f>9.47*1000/(3.14*25*25)</f>
        <v>4.8254777070063692</v>
      </c>
      <c r="D16" s="103"/>
      <c r="E16" s="61" t="s">
        <v>59</v>
      </c>
      <c r="F16" s="59" t="s">
        <v>30</v>
      </c>
      <c r="G16" s="60"/>
    </row>
    <row r="17" spans="1:7" ht="20.100000000000001" customHeight="1">
      <c r="A17" s="57" t="s">
        <v>63</v>
      </c>
      <c r="B17" s="57" t="s">
        <v>48</v>
      </c>
      <c r="C17" s="55">
        <f>8.42*1000/(3.14*25*25)</f>
        <v>4.2904458598726114</v>
      </c>
      <c r="D17" s="101">
        <f>AVERAGE(C17:C19)</f>
        <v>3.4564306326482281</v>
      </c>
      <c r="E17" s="61" t="s">
        <v>59</v>
      </c>
      <c r="F17" s="59" t="s">
        <v>30</v>
      </c>
      <c r="G17" s="60"/>
    </row>
    <row r="18" spans="1:7" ht="20.100000000000001" customHeight="1">
      <c r="A18" s="57" t="s">
        <v>64</v>
      </c>
      <c r="B18" s="57" t="s">
        <v>48</v>
      </c>
      <c r="C18" s="55">
        <f>4.77*1000/(3.14*25*25)</f>
        <v>2.4305732484076432</v>
      </c>
      <c r="D18" s="102"/>
      <c r="E18" s="61" t="s">
        <v>59</v>
      </c>
      <c r="F18" s="59" t="s">
        <v>30</v>
      </c>
      <c r="G18" s="60"/>
    </row>
    <row r="19" spans="1:7" ht="20.100000000000001" customHeight="1">
      <c r="A19" s="57" t="s">
        <v>65</v>
      </c>
      <c r="B19" s="57" t="s">
        <v>48</v>
      </c>
      <c r="C19" s="55">
        <f>6.06*1000/(3.14*23*23)</f>
        <v>3.6482727896644311</v>
      </c>
      <c r="D19" s="103"/>
      <c r="E19" s="61" t="s">
        <v>59</v>
      </c>
      <c r="F19" s="59" t="s">
        <v>30</v>
      </c>
      <c r="G19" s="60"/>
    </row>
    <row r="20" spans="1:7" ht="20.100000000000001" customHeight="1">
      <c r="A20" s="20" t="s">
        <v>66</v>
      </c>
      <c r="B20" s="57" t="s">
        <v>48</v>
      </c>
      <c r="C20" s="55">
        <f>5.92*1000/(3.14*25*25)</f>
        <v>3.0165605095541403</v>
      </c>
      <c r="D20" s="101">
        <f>AVERAGE(C20:C22)</f>
        <v>3.5414012738853504</v>
      </c>
      <c r="E20" s="22" t="s">
        <v>67</v>
      </c>
      <c r="F20" s="59" t="s">
        <v>30</v>
      </c>
      <c r="G20" s="27"/>
    </row>
    <row r="21" spans="1:7" ht="20.100000000000001" customHeight="1">
      <c r="A21" s="20" t="s">
        <v>68</v>
      </c>
      <c r="B21" s="57" t="s">
        <v>48</v>
      </c>
      <c r="C21" s="55">
        <f>6.52*1000/(3.14*25*25)</f>
        <v>3.3222929936305734</v>
      </c>
      <c r="D21" s="102"/>
      <c r="E21" s="61" t="s">
        <v>61</v>
      </c>
      <c r="F21" s="59" t="s">
        <v>30</v>
      </c>
      <c r="G21" s="27"/>
    </row>
    <row r="22" spans="1:7" ht="20.100000000000001" customHeight="1">
      <c r="A22" s="20" t="s">
        <v>69</v>
      </c>
      <c r="B22" s="57" t="s">
        <v>48</v>
      </c>
      <c r="C22" s="55">
        <f>8.41*1000/(3.14*25*25)</f>
        <v>4.2853503184713375</v>
      </c>
      <c r="D22" s="103"/>
      <c r="E22" s="61" t="s">
        <v>59</v>
      </c>
      <c r="F22" s="59" t="s">
        <v>30</v>
      </c>
      <c r="G22" s="27"/>
    </row>
    <row r="23" spans="1:7" ht="20.100000000000001" customHeight="1">
      <c r="A23" s="20" t="s">
        <v>70</v>
      </c>
      <c r="B23" s="57" t="s">
        <v>48</v>
      </c>
      <c r="C23" s="55">
        <f>3.88*1000/(3.14*25*25)</f>
        <v>1.9770700636942675</v>
      </c>
      <c r="D23" s="101">
        <f>AVERAGE(C23:C25)</f>
        <v>2.8341000235904694</v>
      </c>
      <c r="E23" s="61" t="s">
        <v>59</v>
      </c>
      <c r="F23" s="59" t="s">
        <v>30</v>
      </c>
      <c r="G23" s="27"/>
    </row>
    <row r="24" spans="1:7" ht="20.100000000000001" customHeight="1">
      <c r="A24" s="20" t="s">
        <v>71</v>
      </c>
      <c r="B24" s="57" t="s">
        <v>48</v>
      </c>
      <c r="C24" s="55">
        <f>7.12*1000/(3.14*25*25)</f>
        <v>3.6280254777070065</v>
      </c>
      <c r="D24" s="102"/>
      <c r="E24" s="61" t="s">
        <v>61</v>
      </c>
      <c r="F24" s="59" t="s">
        <v>30</v>
      </c>
      <c r="G24" s="27"/>
    </row>
    <row r="25" spans="1:7" ht="20.100000000000001" customHeight="1">
      <c r="A25" s="20" t="s">
        <v>72</v>
      </c>
      <c r="B25" s="57" t="s">
        <v>48</v>
      </c>
      <c r="C25" s="55">
        <f>5.24*1000/(3.14*24*24)</f>
        <v>2.8972045293701347</v>
      </c>
      <c r="D25" s="103"/>
      <c r="E25" s="22" t="s">
        <v>67</v>
      </c>
      <c r="F25" s="59" t="s">
        <v>30</v>
      </c>
      <c r="G25" s="27"/>
    </row>
    <row r="26" spans="1:7" ht="20.100000000000001" customHeight="1">
      <c r="A26" s="28"/>
      <c r="B26" s="29"/>
      <c r="C26" s="24"/>
      <c r="D26" s="24"/>
      <c r="E26" s="24"/>
      <c r="F26" s="24"/>
      <c r="G26" s="27"/>
    </row>
    <row r="27" spans="1:7" ht="20.100000000000001" customHeight="1" thickBot="1">
      <c r="A27" s="31"/>
      <c r="B27" s="32"/>
      <c r="C27" s="33"/>
      <c r="D27" s="33"/>
      <c r="E27" s="33"/>
      <c r="F27" s="33"/>
      <c r="G27" s="34"/>
    </row>
    <row r="28" spans="1:7" ht="15.6" thickBot="1">
      <c r="A28" s="86" t="s">
        <v>35</v>
      </c>
      <c r="B28" s="87"/>
      <c r="C28" s="87"/>
      <c r="D28" s="87"/>
      <c r="E28" s="2"/>
      <c r="F28" s="2"/>
      <c r="G28" s="3"/>
    </row>
    <row r="29" spans="1:7" ht="20.100000000000001" customHeight="1">
      <c r="A29" s="36" t="s">
        <v>36</v>
      </c>
      <c r="B29" s="35"/>
      <c r="C29" s="2"/>
      <c r="D29" s="2"/>
      <c r="E29" s="2"/>
      <c r="F29" s="2"/>
      <c r="G29" s="3"/>
    </row>
    <row r="30" spans="1:7" ht="20.100000000000001" customHeight="1">
      <c r="A30" s="37"/>
      <c r="B30" s="74" t="s">
        <v>56</v>
      </c>
      <c r="C30" s="74"/>
      <c r="D30" s="74"/>
      <c r="E30" s="74"/>
      <c r="F30" s="74"/>
      <c r="G30" s="6"/>
    </row>
    <row r="31" spans="1:7" ht="20.100000000000001" customHeight="1">
      <c r="A31" s="37"/>
      <c r="B31" s="75" t="s">
        <v>73</v>
      </c>
      <c r="C31" s="75"/>
      <c r="D31" s="75"/>
      <c r="E31" s="75"/>
      <c r="F31" s="75"/>
      <c r="G31" s="38"/>
    </row>
    <row r="32" spans="1:7" ht="20.100000000000001" customHeight="1">
      <c r="A32" s="37"/>
      <c r="B32" s="75" t="s">
        <v>74</v>
      </c>
      <c r="C32" s="75"/>
      <c r="D32" s="75"/>
      <c r="E32" s="75"/>
      <c r="F32" s="75"/>
      <c r="G32" s="38"/>
    </row>
    <row r="33" spans="1:7" ht="20.100000000000001" customHeight="1">
      <c r="A33" s="37"/>
      <c r="B33" s="76" t="s">
        <v>75</v>
      </c>
      <c r="C33" s="76"/>
      <c r="D33" s="76"/>
      <c r="E33" s="76"/>
      <c r="F33" s="76"/>
      <c r="G33" s="38"/>
    </row>
    <row r="34" spans="1:7" ht="20.100000000000001" customHeight="1">
      <c r="A34" s="37"/>
      <c r="B34" s="73"/>
      <c r="C34" s="39"/>
      <c r="D34" s="39"/>
      <c r="E34" s="39"/>
      <c r="F34" s="39"/>
      <c r="G34" s="38"/>
    </row>
    <row r="35" spans="1:7" ht="20.100000000000001" customHeight="1" thickBot="1">
      <c r="A35" s="40"/>
      <c r="B35" s="41"/>
      <c r="C35" s="41"/>
      <c r="D35" s="41"/>
      <c r="E35" s="41"/>
      <c r="F35" s="41"/>
      <c r="G35" s="42"/>
    </row>
    <row r="36" spans="1:7">
      <c r="A36" s="43"/>
      <c r="B36" s="5"/>
      <c r="C36" s="5"/>
      <c r="D36" s="44"/>
      <c r="E36" s="44"/>
      <c r="F36" s="5"/>
      <c r="G36" s="6"/>
    </row>
    <row r="37" spans="1:7">
      <c r="A37" s="43"/>
      <c r="B37" s="5"/>
      <c r="C37" s="5"/>
      <c r="D37" s="44"/>
      <c r="E37" s="44"/>
      <c r="F37" s="5"/>
      <c r="G37" s="6"/>
    </row>
    <row r="38" spans="1:7">
      <c r="A38" s="4" t="s">
        <v>38</v>
      </c>
      <c r="B38" s="5"/>
      <c r="C38" s="45" t="s">
        <v>39</v>
      </c>
      <c r="D38" s="5"/>
      <c r="E38" s="5" t="s">
        <v>40</v>
      </c>
      <c r="F38" s="5"/>
      <c r="G38" s="6"/>
    </row>
    <row r="39" spans="1:7">
      <c r="A39" s="4"/>
      <c r="B39" s="5"/>
      <c r="C39" s="5"/>
      <c r="D39" s="5"/>
      <c r="E39" s="5"/>
      <c r="F39" s="5"/>
      <c r="G39" s="6"/>
    </row>
    <row r="40" spans="1:7">
      <c r="A40" s="46"/>
      <c r="B40" s="47"/>
      <c r="C40" s="47"/>
      <c r="D40" s="47"/>
      <c r="E40" s="47"/>
      <c r="F40" s="5"/>
      <c r="G40" s="6"/>
    </row>
    <row r="41" spans="1:7">
      <c r="A41" s="46"/>
      <c r="B41" s="47"/>
      <c r="C41" s="47"/>
      <c r="D41" s="47"/>
      <c r="E41" s="47"/>
      <c r="F41" s="5"/>
      <c r="G41" s="6"/>
    </row>
    <row r="42" spans="1:7">
      <c r="A42" s="46" t="s">
        <v>41</v>
      </c>
      <c r="B42" s="47"/>
      <c r="C42" s="45" t="s">
        <v>42</v>
      </c>
      <c r="D42" s="47"/>
      <c r="E42" s="47" t="s">
        <v>43</v>
      </c>
      <c r="F42" s="5"/>
      <c r="G42" s="6"/>
    </row>
    <row r="43" spans="1:7">
      <c r="A43" s="46"/>
      <c r="B43" s="47"/>
      <c r="C43" s="47"/>
      <c r="D43" s="47"/>
      <c r="E43" s="47"/>
      <c r="F43" s="5"/>
      <c r="G43" s="6"/>
    </row>
    <row r="44" spans="1:7">
      <c r="A44" s="46"/>
      <c r="B44" s="47"/>
      <c r="C44" s="47"/>
      <c r="D44" s="47"/>
      <c r="E44" s="47"/>
      <c r="F44" s="5"/>
      <c r="G44" s="6"/>
    </row>
    <row r="45" spans="1:7">
      <c r="A45" s="46" t="s">
        <v>44</v>
      </c>
      <c r="B45" s="47"/>
      <c r="C45" s="47"/>
      <c r="D45" s="47"/>
      <c r="E45" s="47"/>
      <c r="F45" s="5"/>
      <c r="G45" s="6"/>
    </row>
    <row r="46" spans="1:7" ht="15" thickBot="1">
      <c r="A46" s="48" t="s">
        <v>45</v>
      </c>
      <c r="B46" s="49"/>
      <c r="C46" s="49"/>
      <c r="D46" s="49"/>
      <c r="E46" s="49"/>
      <c r="F46" s="18"/>
      <c r="G46" s="50"/>
    </row>
  </sheetData>
  <mergeCells count="19">
    <mergeCell ref="A28:D28"/>
    <mergeCell ref="B30:F30"/>
    <mergeCell ref="B31:F31"/>
    <mergeCell ref="B32:F32"/>
    <mergeCell ref="B33:F33"/>
    <mergeCell ref="D20:D22"/>
    <mergeCell ref="D23:D25"/>
    <mergeCell ref="A12:A13"/>
    <mergeCell ref="B12:B13"/>
    <mergeCell ref="E12:E13"/>
    <mergeCell ref="G12:G13"/>
    <mergeCell ref="D14:D16"/>
    <mergeCell ref="D17:D19"/>
    <mergeCell ref="A3:G3"/>
    <mergeCell ref="A4:G4"/>
    <mergeCell ref="D6:G6"/>
    <mergeCell ref="D8:E8"/>
    <mergeCell ref="F10:G10"/>
    <mergeCell ref="A11:G11"/>
  </mergeCells>
  <printOptions horizontalCentered="1"/>
  <pageMargins left="0.82677165354330706" right="0.19685039370078741" top="0.3543307086614173" bottom="0.3543307086614173" header="0.19685039370078741" footer="0.19685039370078741"/>
  <pageSetup paperSize="9" scale="91" fitToWidth="0" orientation="portrait" horizont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bef58b-0e1b-4da6-84ac-d9d66ea823a9">
      <Terms xmlns="http://schemas.microsoft.com/office/infopath/2007/PartnerControls"/>
    </lcf76f155ced4ddcb4097134ff3c332f>
    <TaxCatchAll xmlns="4ab2d6d7-e07f-45c6-9656-09fe14d9cb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8F243F59377E46BD89612DC8FBCC6B" ma:contentTypeVersion="11" ma:contentTypeDescription="Vytvoří nový dokument" ma:contentTypeScope="" ma:versionID="7ce129e40428ed481e321ad6f23bd80b">
  <xsd:schema xmlns:xsd="http://www.w3.org/2001/XMLSchema" xmlns:xs="http://www.w3.org/2001/XMLSchema" xmlns:p="http://schemas.microsoft.com/office/2006/metadata/properties" xmlns:ns2="bbbef58b-0e1b-4da6-84ac-d9d66ea823a9" xmlns:ns3="4ab2d6d7-e07f-45c6-9656-09fe14d9cb4b" targetNamespace="http://schemas.microsoft.com/office/2006/metadata/properties" ma:root="true" ma:fieldsID="4e0150728330f8408f461a80d8dcab85" ns2:_="" ns3:_="">
    <xsd:import namespace="bbbef58b-0e1b-4da6-84ac-d9d66ea823a9"/>
    <xsd:import namespace="4ab2d6d7-e07f-45c6-9656-09fe14d9cb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ef58b-0e1b-4da6-84ac-d9d66ea82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42107113-769a-4d15-b935-6d8bd9557b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2d6d7-e07f-45c6-9656-09fe14d9cb4b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080912f-4bc8-432c-b3b9-5b2ce8da3537}" ma:internalName="TaxCatchAll" ma:showField="CatchAllData" ma:web="4ab2d6d7-e07f-45c6-9656-09fe14d9cb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E2632E-6ED5-40AB-9C26-3CF8EF265A8F}"/>
</file>

<file path=customXml/itemProps2.xml><?xml version="1.0" encoding="utf-8"?>
<ds:datastoreItem xmlns:ds="http://schemas.openxmlformats.org/officeDocument/2006/customXml" ds:itemID="{C24F1784-F433-4D57-8D47-FBD5D8B3B857}"/>
</file>

<file path=customXml/itemProps3.xml><?xml version="1.0" encoding="utf-8"?>
<ds:datastoreItem xmlns:ds="http://schemas.openxmlformats.org/officeDocument/2006/customXml" ds:itemID="{AD2B229B-0FFD-4E69-BFD6-BA6BDC3775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Uživatel systému Windows</dc:creator>
  <cp:keywords/>
  <dc:description/>
  <cp:lastModifiedBy>Rezac Miloslav</cp:lastModifiedBy>
  <cp:revision/>
  <dcterms:created xsi:type="dcterms:W3CDTF">2020-09-21T05:48:58Z</dcterms:created>
  <dcterms:modified xsi:type="dcterms:W3CDTF">2021-03-09T18:16:47Z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0x010100578F243F59377E46BD89612DC8FBCC6B</vt:lpwstr>
  </property>
  <property fmtid="{D5CDD505-2E9C-101B-9397-08002B2CF9AE}" pid="3" name="MediaServiceImageTags">
    <vt:lpwstr/>
  </property>
</Properties>
</file>